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Chris\Dropbox\My Books\PMS 5e\Problem Solutions\Chapter 11\"/>
    </mc:Choice>
  </mc:AlternateContent>
  <bookViews>
    <workbookView xWindow="408" yWindow="120" windowWidth="8412" windowHeight="4452" firstSheet="1" activeTab="1"/>
  </bookViews>
  <sheets>
    <sheet name="RiskSerializationData" sheetId="11" state="hidden" r:id="rId1"/>
    <sheet name="Model" sheetId="1" r:id="rId2"/>
    <sheet name="Output Results" sheetId="23" r:id="rId3"/>
  </sheets>
  <definedNames>
    <definedName name="_AtRisk_SimSetting_AutomaticallyGenerateReports" hidden="1">FALSE</definedName>
    <definedName name="_AtRisk_SimSetting_AutomaticResultsDisplayMode" hidden="1">0</definedName>
    <definedName name="_AtRisk_SimSetting_ConvergenceConfidenceLevel" hidden="1">0.95</definedName>
    <definedName name="_AtRisk_SimSetting_ConvergencePercentileToTest" hidden="1">0.9</definedName>
    <definedName name="_AtRisk_SimSetting_ConvergencePerformMeanTest" hidden="1">TRUE</definedName>
    <definedName name="_AtRisk_SimSetting_ConvergencePerformPercentileTest" hidden="1">FALSE</definedName>
    <definedName name="_AtRisk_SimSetting_ConvergencePerformStdDeviationTest" hidden="1">FALSE</definedName>
    <definedName name="_AtRisk_SimSetting_ConvergenceTestAllOutputs" hidden="1">TRUE</definedName>
    <definedName name="_AtRisk_SimSetting_ConvergenceTestingPeriod" hidden="1">100</definedName>
    <definedName name="_AtRisk_SimSetting_ConvergenceTolerance" hidden="1">0.03</definedName>
    <definedName name="_AtRisk_SimSetting_DemoMode" hidden="1">FALSE</definedName>
    <definedName name="_AtRisk_SimSetting_LiveUpdate" hidden="1">TRUE</definedName>
    <definedName name="_AtRisk_SimSetting_LiveUpdatePeriod" hidden="1">-1</definedName>
    <definedName name="_AtRisk_SimSetting_MacroRecalculationBehavior" hidden="1">0</definedName>
    <definedName name="_AtRisk_SimSetting_RandomNumberGenerator" hidden="1">7</definedName>
    <definedName name="_AtRisk_SimSetting_ReportsList" hidden="1">4</definedName>
    <definedName name="_AtRisk_SimSetting_ShowSimulationProgressWindow" hidden="1">TRUE</definedName>
    <definedName name="_AtRisk_SimSetting_SimNameCount" hidden="1">0</definedName>
    <definedName name="_AtRisk_SimSetting_SmartSensitivityAnalysisEnabled" hidden="1">TRUE</definedName>
    <definedName name="_AtRisk_SimSetting_StatisticFunctionUpdating" hidden="1">1</definedName>
    <definedName name="_AtRisk_SimSetting_StdRecalcActiveSimulationNumber" hidden="1">1</definedName>
    <definedName name="_AtRisk_SimSetting_StdRecalcBehavior" hidden="1">0</definedName>
    <definedName name="_AtRisk_SimSetting_StdRecalcWithoutRiskStatic" hidden="1">0</definedName>
    <definedName name="_AtRisk_SimSetting_StdRecalcWithoutRiskStaticPercentile" hidden="1">0.5</definedName>
    <definedName name="Pal_Workbook_GUID" hidden="1">"CWYJSBU85NQWU5F5I2H4EXVC"</definedName>
    <definedName name="PalisadeReportWorkbookCreatedBy">"AtRisk"</definedName>
    <definedName name="PalisadeReportWorksheetCreatedBy" localSheetId="2">"AtRisk"</definedName>
    <definedName name="_xlnm.Print_Area" localSheetId="1">Model!$A$1:$M$27</definedName>
    <definedName name="RiskAfterRecalcMacro" hidden="1">""</definedName>
    <definedName name="RiskAfterSimMacro" hidden="1">""</definedName>
    <definedName name="RiskAutoStopPercChange">1.5</definedName>
    <definedName name="RiskBeforeRecalcMacro" hidden="1">""</definedName>
    <definedName name="RiskBeforeSimMacro" hidden="1">""</definedName>
    <definedName name="RiskCollectDistributionSamples" hidden="1">2</definedName>
    <definedName name="RiskExcelReportsGoInNewWorkbook">FALSE</definedName>
    <definedName name="RiskExcelReportsToGenerate">129</definedName>
    <definedName name="RiskFixedSeed" hidden="1">1</definedName>
    <definedName name="RiskGenerateExcelReportsAtEndOfSimulation">TRUE</definedName>
    <definedName name="RiskHasSettings" hidden="1">6</definedName>
    <definedName name="RiskMinimizeOnStart" hidden="1">FALSE</definedName>
    <definedName name="RiskMonitorConvergence" hidden="1">FALSE</definedName>
    <definedName name="RiskMultipleCPUSupportEnabled" hidden="1">TRUE</definedName>
    <definedName name="RiskNumIterations" hidden="1">1000</definedName>
    <definedName name="RiskNumSimulations" hidden="1">10</definedName>
    <definedName name="RiskPauseOnError" hidden="1">FALSE</definedName>
    <definedName name="RiskRealTimeResults">FALSE</definedName>
    <definedName name="RiskReportGraphFormat">0</definedName>
    <definedName name="RiskResultsUpdateFreq">100</definedName>
    <definedName name="RiskRunAfterRecalcMacro" hidden="1">FALSE</definedName>
    <definedName name="RiskRunAfterSimMacro" hidden="1">FALSE</definedName>
    <definedName name="RiskRunBeforeRecalcMacro" hidden="1">FALSE</definedName>
    <definedName name="RiskRunBeforeSimMacro" hidden="1">FALSE</definedName>
    <definedName name="RiskSamplingType" hidden="1">3</definedName>
    <definedName name="RiskShowRiskWindowAtEndOfSimulation">TRUE</definedName>
    <definedName name="RiskStandardRecalc" hidden="1">1</definedName>
    <definedName name="RiskTemplateSheetName">"myTemplate"</definedName>
    <definedName name="RiskUpdateDisplay" hidden="1">FALSE</definedName>
    <definedName name="RiskUseDifferentSeedForEachSim" hidden="1">FALSE</definedName>
    <definedName name="RiskUseFixedSeed" hidden="1">TRUE</definedName>
    <definedName name="RiskUseMultipleCPUs" hidden="1">TRUE</definedName>
  </definedNames>
  <calcPr calcId="152511" iterate="1"/>
</workbook>
</file>

<file path=xl/calcChain.xml><?xml version="1.0" encoding="utf-8"?>
<calcChain xmlns="http://schemas.openxmlformats.org/spreadsheetml/2006/main">
  <c r="B19" i="1" l="1"/>
  <c r="B20" i="1"/>
  <c r="B21" i="1"/>
  <c r="C23" i="1" s="1"/>
  <c r="B16" i="1"/>
  <c r="G23" i="1" l="1"/>
  <c r="F23" i="1"/>
  <c r="B23" i="1"/>
  <c r="I23" i="1"/>
  <c r="E23" i="1"/>
  <c r="H23" i="1"/>
  <c r="D23" i="1"/>
  <c r="B24" i="1" l="1"/>
  <c r="B26" i="1" s="1"/>
  <c r="B27" i="1" l="1"/>
</calcChain>
</file>

<file path=xl/sharedStrings.xml><?xml version="1.0" encoding="utf-8"?>
<sst xmlns="http://schemas.openxmlformats.org/spreadsheetml/2006/main" count="77" uniqueCount="36">
  <si>
    <t>Min</t>
  </si>
  <si>
    <t>Most likely</t>
  </si>
  <si>
    <t>Max</t>
  </si>
  <si>
    <t>Inputs</t>
  </si>
  <si>
    <t>Miller's bid</t>
  </si>
  <si>
    <t>Simulation</t>
  </si>
  <si>
    <t>Miller's profit</t>
  </si>
  <si>
    <t>Minimum competitor bid</t>
  </si>
  <si>
    <t>Competitors' bids</t>
  </si>
  <si>
    <t>Possible bids for Miller</t>
  </si>
  <si>
    <t>Miller wins bid? (1 if yes, 0 if no)</t>
  </si>
  <si>
    <t>Bidding for a contract</t>
  </si>
  <si>
    <t>Parameters of triangular distributions for each competitor's bid (expressed as multiple of Miller's most likely cost to complete project)</t>
  </si>
  <si>
    <t>Miller's costs, triangular distributed</t>
  </si>
  <si>
    <t>Cost to prepare a bid</t>
  </si>
  <si>
    <t>Cost to complete project</t>
  </si>
  <si>
    <t>Miller's cost to prepare a bid</t>
  </si>
  <si>
    <t>Miller's cost to complete project</t>
  </si>
  <si>
    <t>Number of competing bids</t>
  </si>
  <si>
    <t>Number of potential competitors</t>
  </si>
  <si>
    <t>Probability a given competitor bids</t>
  </si>
  <si>
    <t>Competitor index</t>
  </si>
  <si>
    <t>Don't forget to change this parameter</t>
  </si>
  <si>
    <t>B27</t>
  </si>
  <si>
    <t>Profit</t>
  </si>
  <si>
    <t>B26</t>
  </si>
  <si>
    <t>Wins Bid</t>
  </si>
  <si>
    <t>Errors</t>
  </si>
  <si>
    <t>Mean</t>
  </si>
  <si>
    <t>Graph</t>
  </si>
  <si>
    <t>Sim#</t>
  </si>
  <si>
    <t>Cell</t>
  </si>
  <si>
    <t>Name</t>
  </si>
  <si>
    <r>
      <t>Date:</t>
    </r>
    <r>
      <rPr>
        <sz val="8"/>
        <color theme="1"/>
        <rFont val="Tahoma"/>
        <family val="2"/>
      </rPr>
      <t xml:space="preserve"> Saturday, March 15, 2014 10:23:56 AM</t>
    </r>
  </si>
  <si>
    <r>
      <t>Performed By:</t>
    </r>
    <r>
      <rPr>
        <sz val="8"/>
        <color theme="1"/>
        <rFont val="Tahoma"/>
        <family val="2"/>
      </rPr>
      <t xml:space="preserve"> Chris</t>
    </r>
  </si>
  <si>
    <t>@RISK Output Results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</si>
</sst>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6" formatCode="&quot;$&quot;#,##0_);[Red]\(&quot;$&quot;#,##0\)"/>
    <numFmt numFmtId="43" formatCode="_(* #,##0.00_);_(* \(#,##0.00\);_(* &quot;-&quot;??_);_(@_)"/>
    <numFmt numFmtId="164" formatCode="0.000"/>
    <numFmt numFmtId="165" formatCode="&quot;$&quot;#,##0;\-&quot;$&quot;#,##0"/>
    <numFmt numFmtId="166" formatCode="m/d/yy\ h:mm:ss"/>
    <numFmt numFmtId="167" formatCode="0.0000%"/>
  </numFmts>
  <fonts count="14" x14ac:knownFonts="1">
    <font>
      <sz val="11"/>
      <name val="Calibri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i/>
      <sz val="10"/>
      <name val="Arial"/>
      <family val="2"/>
    </font>
    <font>
      <sz val="18"/>
      <name val="Arial"/>
      <family val="2"/>
    </font>
    <font>
      <sz val="14"/>
      <name val="Arial"/>
      <family val="2"/>
    </font>
    <font>
      <sz val="10"/>
      <color indexed="8"/>
      <name val="Arial"/>
      <family val="2"/>
    </font>
    <font>
      <b/>
      <sz val="9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8.25"/>
      <name val="Tahoma"/>
      <family val="2"/>
    </font>
    <font>
      <sz val="8"/>
      <color theme="1"/>
      <name val="Tahoma"/>
      <family val="2"/>
    </font>
    <font>
      <b/>
      <sz val="8"/>
      <color theme="1"/>
      <name val="Tahoma"/>
      <family val="2"/>
    </font>
    <font>
      <b/>
      <sz val="14"/>
      <color theme="1"/>
      <name val="Tahoma"/>
      <family val="2"/>
    </font>
  </fonts>
  <fills count="8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</fills>
  <borders count="32">
    <border>
      <left/>
      <right/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ck">
        <color indexed="8"/>
      </bottom>
      <diagonal/>
    </border>
    <border>
      <left/>
      <right style="thick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rgb="FF000000"/>
      </bottom>
      <diagonal/>
    </border>
  </borders>
  <cellStyleXfs count="34">
    <xf numFmtId="0" fontId="0" fillId="0" borderId="0"/>
    <xf numFmtId="167" fontId="2" fillId="0" borderId="0" applyFont="0" applyFill="0" applyBorder="0" applyAlignment="0" applyProtection="0"/>
    <xf numFmtId="0" fontId="2" fillId="0" borderId="1" applyNumberFormat="0" applyFont="0" applyFill="0" applyAlignment="0" applyProtection="0"/>
    <xf numFmtId="0" fontId="2" fillId="0" borderId="2" applyNumberFormat="0" applyFont="0" applyFill="0" applyAlignment="0" applyProtection="0"/>
    <xf numFmtId="0" fontId="2" fillId="0" borderId="3" applyNumberFormat="0" applyFont="0" applyFill="0" applyAlignment="0" applyProtection="0"/>
    <xf numFmtId="0" fontId="2" fillId="0" borderId="4" applyNumberFormat="0" applyFont="0" applyFill="0" applyAlignment="0" applyProtection="0"/>
    <xf numFmtId="0" fontId="2" fillId="0" borderId="5" applyNumberFormat="0" applyFont="0" applyFill="0" applyAlignment="0" applyProtection="0"/>
    <xf numFmtId="0" fontId="2" fillId="2" borderId="0" applyNumberFormat="0" applyFont="0" applyBorder="0" applyAlignment="0" applyProtection="0"/>
    <xf numFmtId="0" fontId="2" fillId="0" borderId="6" applyNumberFormat="0" applyFont="0" applyFill="0" applyAlignment="0" applyProtection="0"/>
    <xf numFmtId="0" fontId="2" fillId="0" borderId="7" applyNumberFormat="0" applyFont="0" applyFill="0" applyAlignment="0" applyProtection="0"/>
    <xf numFmtId="46" fontId="2" fillId="0" borderId="0" applyFont="0" applyFill="0" applyBorder="0" applyAlignment="0" applyProtection="0"/>
    <xf numFmtId="0" fontId="6" fillId="0" borderId="0" applyNumberFormat="0" applyFill="0" applyBorder="0" applyAlignment="0" applyProtection="0"/>
    <xf numFmtId="0" fontId="2" fillId="0" borderId="8" applyNumberFormat="0" applyFont="0" applyFill="0" applyAlignment="0" applyProtection="0"/>
    <xf numFmtId="0" fontId="2" fillId="0" borderId="9" applyNumberFormat="0" applyFont="0" applyFill="0" applyAlignment="0" applyProtection="0"/>
    <xf numFmtId="0" fontId="2" fillId="0" borderId="10" applyNumberFormat="0" applyFont="0" applyFill="0" applyAlignment="0" applyProtection="0"/>
    <xf numFmtId="0" fontId="2" fillId="0" borderId="11" applyNumberFormat="0" applyFont="0" applyFill="0" applyAlignment="0" applyProtection="0"/>
    <xf numFmtId="0" fontId="2" fillId="0" borderId="10" applyNumberFormat="0" applyFont="0" applyFill="0" applyAlignment="0" applyProtection="0"/>
    <xf numFmtId="0" fontId="2" fillId="0" borderId="0" applyNumberFormat="0" applyFont="0" applyFill="0" applyBorder="0" applyProtection="0">
      <alignment horizontal="center"/>
    </xf>
    <xf numFmtId="0" fontId="5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7" fillId="0" borderId="0" applyNumberFormat="0" applyFill="0" applyBorder="0" applyProtection="0">
      <alignment horizontal="center"/>
    </xf>
    <xf numFmtId="0" fontId="2" fillId="2" borderId="0" applyNumberFormat="0" applyFont="0" applyBorder="0" applyAlignment="0" applyProtection="0"/>
    <xf numFmtId="0" fontId="4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2" fillId="0" borderId="12" applyNumberFormat="0" applyFont="0" applyFill="0" applyAlignment="0" applyProtection="0"/>
    <xf numFmtId="0" fontId="2" fillId="0" borderId="13" applyNumberFormat="0" applyFont="0" applyFill="0" applyAlignment="0" applyProtection="0"/>
    <xf numFmtId="166" fontId="2" fillId="0" borderId="0" applyFont="0" applyFill="0" applyBorder="0" applyAlignment="0" applyProtection="0"/>
    <xf numFmtId="0" fontId="2" fillId="0" borderId="14" applyNumberFormat="0" applyFont="0" applyFill="0" applyAlignment="0" applyProtection="0"/>
    <xf numFmtId="0" fontId="2" fillId="0" borderId="15" applyNumberFormat="0" applyFont="0" applyFill="0" applyAlignment="0" applyProtection="0"/>
    <xf numFmtId="0" fontId="2" fillId="0" borderId="16" applyNumberFormat="0" applyFont="0" applyFill="0" applyAlignment="0" applyProtection="0"/>
    <xf numFmtId="0" fontId="2" fillId="0" borderId="17" applyNumberFormat="0" applyFont="0" applyFill="0" applyAlignment="0" applyProtection="0"/>
    <xf numFmtId="0" fontId="2" fillId="0" borderId="18" applyNumberFormat="0" applyFont="0" applyFill="0" applyAlignment="0" applyProtection="0"/>
    <xf numFmtId="0" fontId="1" fillId="0" borderId="0"/>
    <xf numFmtId="43" fontId="1" fillId="0" borderId="0" applyFont="0" applyFill="0" applyBorder="0" applyAlignment="0" applyProtection="0"/>
  </cellStyleXfs>
  <cellXfs count="52">
    <xf numFmtId="0" fontId="0" fillId="0" borderId="0" xfId="0"/>
    <xf numFmtId="0" fontId="8" fillId="0" borderId="0" xfId="0" applyFont="1" applyAlignment="1">
      <alignment horizontal="left"/>
    </xf>
    <xf numFmtId="0" fontId="9" fillId="0" borderId="0" xfId="0" applyFont="1"/>
    <xf numFmtId="0" fontId="8" fillId="0" borderId="0" xfId="0" applyFont="1"/>
    <xf numFmtId="0" fontId="9" fillId="0" borderId="0" xfId="0" applyFont="1" applyAlignment="1">
      <alignment horizontal="left"/>
    </xf>
    <xf numFmtId="0" fontId="9" fillId="0" borderId="0" xfId="0" applyFont="1" applyAlignment="1">
      <alignment horizontal="left" indent="1"/>
    </xf>
    <xf numFmtId="0" fontId="9" fillId="0" borderId="0" xfId="0" applyFont="1" applyAlignment="1">
      <alignment horizontal="right"/>
    </xf>
    <xf numFmtId="165" fontId="9" fillId="0" borderId="0" xfId="0" applyNumberFormat="1" applyFont="1"/>
    <xf numFmtId="165" fontId="9" fillId="0" borderId="0" xfId="0" applyNumberFormat="1" applyFont="1" applyFill="1"/>
    <xf numFmtId="0" fontId="9" fillId="0" borderId="0" xfId="0" applyFont="1" applyFill="1" applyBorder="1" applyAlignment="1">
      <alignment horizontal="right"/>
    </xf>
    <xf numFmtId="165" fontId="9" fillId="0" borderId="0" xfId="0" applyNumberFormat="1" applyFont="1" applyFill="1" applyBorder="1"/>
    <xf numFmtId="6" fontId="9" fillId="0" borderId="0" xfId="0" applyNumberFormat="1" applyFont="1"/>
    <xf numFmtId="165" fontId="9" fillId="3" borderId="0" xfId="0" applyNumberFormat="1" applyFont="1" applyFill="1" applyBorder="1"/>
    <xf numFmtId="0" fontId="9" fillId="0" borderId="0" xfId="0" applyFont="1" applyBorder="1"/>
    <xf numFmtId="0" fontId="9" fillId="3" borderId="0" xfId="0" applyFont="1" applyFill="1" applyBorder="1"/>
    <xf numFmtId="0" fontId="9" fillId="0" borderId="0" xfId="0" applyFont="1" applyBorder="1" applyAlignment="1">
      <alignment horizontal="right"/>
    </xf>
    <xf numFmtId="164" fontId="9" fillId="0" borderId="0" xfId="0" applyNumberFormat="1" applyFont="1" applyBorder="1"/>
    <xf numFmtId="165" fontId="9" fillId="4" borderId="0" xfId="0" applyNumberFormat="1" applyFont="1" applyFill="1" applyBorder="1"/>
    <xf numFmtId="165" fontId="9" fillId="5" borderId="0" xfId="0" applyNumberFormat="1" applyFont="1" applyFill="1" applyBorder="1"/>
    <xf numFmtId="165" fontId="9" fillId="0" borderId="0" xfId="0" applyNumberFormat="1" applyFont="1" applyBorder="1"/>
    <xf numFmtId="0" fontId="8" fillId="0" borderId="0" xfId="0" applyFont="1" applyFill="1" applyBorder="1" applyAlignment="1">
      <alignment horizontal="left"/>
    </xf>
    <xf numFmtId="165" fontId="9" fillId="0" borderId="0" xfId="0" applyNumberFormat="1" applyFont="1" applyFill="1" applyBorder="1" applyAlignment="1">
      <alignment horizontal="right"/>
    </xf>
    <xf numFmtId="3" fontId="9" fillId="5" borderId="0" xfId="0" applyNumberFormat="1" applyFont="1" applyFill="1" applyBorder="1"/>
    <xf numFmtId="3" fontId="9" fillId="0" borderId="0" xfId="0" applyNumberFormat="1" applyFont="1" applyFill="1" applyBorder="1"/>
    <xf numFmtId="0" fontId="9" fillId="6" borderId="0" xfId="0" quotePrefix="1" applyFont="1" applyFill="1" applyBorder="1" applyAlignment="1">
      <alignment horizontal="right"/>
    </xf>
    <xf numFmtId="165" fontId="9" fillId="6" borderId="0" xfId="0" applyNumberFormat="1" applyFont="1" applyFill="1" applyBorder="1" applyAlignment="1">
      <alignment horizontal="right"/>
    </xf>
    <xf numFmtId="0" fontId="1" fillId="0" borderId="0" xfId="32"/>
    <xf numFmtId="0" fontId="10" fillId="0" borderId="19" xfId="33" applyNumberFormat="1" applyFont="1" applyFill="1" applyBorder="1" applyAlignment="1">
      <alignment horizontal="left" vertical="center" wrapText="1"/>
    </xf>
    <xf numFmtId="165" fontId="10" fillId="0" borderId="20" xfId="33" applyNumberFormat="1" applyFont="1" applyFill="1" applyBorder="1" applyAlignment="1">
      <alignment horizontal="left" vertical="center" wrapText="1"/>
    </xf>
    <xf numFmtId="0" fontId="2" fillId="0" borderId="20" xfId="33" applyNumberFormat="1" applyFont="1" applyFill="1" applyBorder="1" applyAlignment="1">
      <alignment horizontal="left" vertical="center"/>
    </xf>
    <xf numFmtId="0" fontId="10" fillId="0" borderId="20" xfId="33" applyNumberFormat="1" applyFont="1" applyFill="1" applyBorder="1" applyAlignment="1">
      <alignment horizontal="left" vertical="center" wrapText="1"/>
    </xf>
    <xf numFmtId="0" fontId="10" fillId="0" borderId="21" xfId="33" applyNumberFormat="1" applyFont="1" applyFill="1" applyBorder="1" applyAlignment="1">
      <alignment horizontal="left" vertical="center" wrapText="1"/>
    </xf>
    <xf numFmtId="0" fontId="10" fillId="0" borderId="22" xfId="33" applyNumberFormat="1" applyFont="1" applyFill="1" applyBorder="1" applyAlignment="1">
      <alignment horizontal="left" vertical="center" wrapText="1"/>
    </xf>
    <xf numFmtId="165" fontId="10" fillId="0" borderId="23" xfId="33" applyNumberFormat="1" applyFont="1" applyFill="1" applyBorder="1" applyAlignment="1">
      <alignment horizontal="left" vertical="center" wrapText="1"/>
    </xf>
    <xf numFmtId="0" fontId="2" fillId="0" borderId="23" xfId="33" applyNumberFormat="1" applyFont="1" applyFill="1" applyBorder="1" applyAlignment="1">
      <alignment horizontal="left" vertical="center"/>
    </xf>
    <xf numFmtId="0" fontId="10" fillId="0" borderId="23" xfId="33" applyNumberFormat="1" applyFont="1" applyFill="1" applyBorder="1" applyAlignment="1">
      <alignment horizontal="left" vertical="center" wrapText="1"/>
    </xf>
    <xf numFmtId="0" fontId="10" fillId="0" borderId="24" xfId="33" applyNumberFormat="1" applyFont="1" applyFill="1" applyBorder="1" applyAlignment="1">
      <alignment horizontal="left" vertical="center" wrapText="1"/>
    </xf>
    <xf numFmtId="0" fontId="10" fillId="0" borderId="25" xfId="33" applyNumberFormat="1" applyFont="1" applyFill="1" applyBorder="1" applyAlignment="1">
      <alignment horizontal="left" vertical="center" wrapText="1"/>
    </xf>
    <xf numFmtId="0" fontId="10" fillId="0" borderId="26" xfId="33" applyNumberFormat="1" applyFont="1" applyFill="1" applyBorder="1" applyAlignment="1">
      <alignment horizontal="left" vertical="center" wrapText="1"/>
    </xf>
    <xf numFmtId="0" fontId="2" fillId="0" borderId="26" xfId="33" applyNumberFormat="1" applyFont="1" applyFill="1" applyBorder="1" applyAlignment="1">
      <alignment horizontal="left" vertical="center"/>
    </xf>
    <xf numFmtId="0" fontId="10" fillId="0" borderId="27" xfId="33" applyNumberFormat="1" applyFont="1" applyFill="1" applyBorder="1" applyAlignment="1">
      <alignment horizontal="left" vertical="center" wrapText="1"/>
    </xf>
    <xf numFmtId="43" fontId="10" fillId="0" borderId="28" xfId="33" applyFont="1" applyFill="1" applyBorder="1" applyAlignment="1">
      <alignment vertical="top"/>
    </xf>
    <xf numFmtId="9" fontId="10" fillId="0" borderId="29" xfId="33" applyNumberFormat="1" applyFont="1" applyFill="1" applyBorder="1" applyAlignment="1">
      <alignment vertical="top"/>
    </xf>
    <xf numFmtId="43" fontId="10" fillId="0" borderId="29" xfId="33" applyFont="1" applyFill="1" applyBorder="1" applyAlignment="1">
      <alignment vertical="top"/>
    </xf>
    <xf numFmtId="43" fontId="10" fillId="0" borderId="29" xfId="33" applyFont="1" applyFill="1" applyBorder="1" applyAlignment="1">
      <alignment horizontal="left" vertical="center"/>
    </xf>
    <xf numFmtId="43" fontId="10" fillId="0" borderId="30" xfId="33" applyFont="1" applyFill="1" applyBorder="1" applyAlignment="1">
      <alignment vertical="top"/>
    </xf>
    <xf numFmtId="0" fontId="11" fillId="7" borderId="31" xfId="32" applyFont="1" applyFill="1" applyBorder="1"/>
    <xf numFmtId="0" fontId="12" fillId="7" borderId="31" xfId="32" applyFont="1" applyFill="1" applyBorder="1"/>
    <xf numFmtId="0" fontId="11" fillId="7" borderId="0" xfId="32" applyFont="1" applyFill="1" applyBorder="1"/>
    <xf numFmtId="0" fontId="12" fillId="7" borderId="0" xfId="32" applyFont="1" applyFill="1" applyBorder="1"/>
    <xf numFmtId="0" fontId="13" fillId="7" borderId="0" xfId="32" applyFont="1" applyFill="1" applyBorder="1"/>
    <xf numFmtId="0" fontId="13" fillId="7" borderId="0" xfId="32" quotePrefix="1" applyFont="1" applyFill="1" applyBorder="1"/>
  </cellXfs>
  <cellStyles count="34">
    <cellStyle name="Comma 2" xfId="33"/>
    <cellStyle name="Normal" xfId="0" builtinId="0" customBuiltin="1"/>
    <cellStyle name="Normal 2" xfId="32"/>
    <cellStyle name="RISKbigPercent" xfId="1"/>
    <cellStyle name="RISKblandrEdge" xfId="2"/>
    <cellStyle name="RISKblCorner" xfId="3"/>
    <cellStyle name="RISKbottomEdge" xfId="4"/>
    <cellStyle name="RISKbrCorner" xfId="5"/>
    <cellStyle name="RISKdarkBoxed" xfId="6"/>
    <cellStyle name="RISKdarkShade" xfId="7"/>
    <cellStyle name="RISKdbottomEdge" xfId="8"/>
    <cellStyle name="RISKdrightEdge" xfId="9"/>
    <cellStyle name="RISKdurationTime" xfId="10"/>
    <cellStyle name="RISKinNumber" xfId="11"/>
    <cellStyle name="RISKlandrEdge" xfId="12"/>
    <cellStyle name="RISKleftEdge" xfId="13"/>
    <cellStyle name="RISKlightBoxed" xfId="14"/>
    <cellStyle name="RISKltandbEdge" xfId="15"/>
    <cellStyle name="RISKnormBoxed" xfId="16"/>
    <cellStyle name="RISKnormCenter" xfId="17"/>
    <cellStyle name="RISKnormHeading" xfId="18"/>
    <cellStyle name="RISKnormItal" xfId="19"/>
    <cellStyle name="RISKnormLabel" xfId="20"/>
    <cellStyle name="RISKnormShade" xfId="21"/>
    <cellStyle name="RISKnormTitle" xfId="22"/>
    <cellStyle name="RISKoutNumber" xfId="23"/>
    <cellStyle name="RISKrightEdge" xfId="24"/>
    <cellStyle name="RISKrtandbEdge" xfId="25"/>
    <cellStyle name="RISKssTime" xfId="26"/>
    <cellStyle name="RISKtandbEdge" xfId="27"/>
    <cellStyle name="RISKtlandrEdge" xfId="28"/>
    <cellStyle name="RISKtlCorner" xfId="29"/>
    <cellStyle name="RISKtopEdge" xfId="30"/>
    <cellStyle name="RISKtrCorner" xfId="31"/>
  </cellStyles>
  <dxfs count="1">
    <dxf>
      <fill>
        <patternFill>
          <bgColor indexed="27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CE9D8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13" Type="http://schemas.openxmlformats.org/officeDocument/2006/relationships/image" Target="../media/image13.emf"/><Relationship Id="rId18" Type="http://schemas.openxmlformats.org/officeDocument/2006/relationships/image" Target="../media/image18.emf"/><Relationship Id="rId3" Type="http://schemas.openxmlformats.org/officeDocument/2006/relationships/image" Target="../media/image3.emf"/><Relationship Id="rId7" Type="http://schemas.openxmlformats.org/officeDocument/2006/relationships/image" Target="../media/image7.emf"/><Relationship Id="rId12" Type="http://schemas.openxmlformats.org/officeDocument/2006/relationships/image" Target="../media/image12.emf"/><Relationship Id="rId17" Type="http://schemas.openxmlformats.org/officeDocument/2006/relationships/image" Target="../media/image17.emf"/><Relationship Id="rId2" Type="http://schemas.openxmlformats.org/officeDocument/2006/relationships/image" Target="../media/image2.emf"/><Relationship Id="rId16" Type="http://schemas.openxmlformats.org/officeDocument/2006/relationships/image" Target="../media/image16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11" Type="http://schemas.openxmlformats.org/officeDocument/2006/relationships/image" Target="../media/image11.emf"/><Relationship Id="rId5" Type="http://schemas.openxmlformats.org/officeDocument/2006/relationships/image" Target="../media/image5.emf"/><Relationship Id="rId15" Type="http://schemas.openxmlformats.org/officeDocument/2006/relationships/image" Target="../media/image15.emf"/><Relationship Id="rId10" Type="http://schemas.openxmlformats.org/officeDocument/2006/relationships/image" Target="../media/image10.emf"/><Relationship Id="rId19" Type="http://schemas.openxmlformats.org/officeDocument/2006/relationships/image" Target="../media/image19.emf"/><Relationship Id="rId4" Type="http://schemas.openxmlformats.org/officeDocument/2006/relationships/image" Target="../media/image4.emf"/><Relationship Id="rId9" Type="http://schemas.openxmlformats.org/officeDocument/2006/relationships/image" Target="../media/image9.emf"/><Relationship Id="rId14" Type="http://schemas.openxmlformats.org/officeDocument/2006/relationships/image" Target="../media/image1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142876</xdr:colOff>
      <xdr:row>7</xdr:row>
      <xdr:rowOff>95250</xdr:rowOff>
    </xdr:from>
    <xdr:to>
      <xdr:col>2</xdr:col>
      <xdr:colOff>628651</xdr:colOff>
      <xdr:row>7</xdr:row>
      <xdr:rowOff>96838</xdr:rowOff>
    </xdr:to>
    <xdr:cxnSp macro="">
      <xdr:nvCxnSpPr>
        <xdr:cNvPr id="3" name="Straight Arrow Connector 2"/>
        <xdr:cNvCxnSpPr/>
      </xdr:nvCxnSpPr>
      <xdr:spPr bwMode="auto">
        <a:xfrm rot="10800000">
          <a:off x="2933701" y="1428750"/>
          <a:ext cx="485775" cy="1588"/>
        </a:xfrm>
        <a:prstGeom prst="straightConnector1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arrow"/>
        </a:ln>
        <a:effectLst/>
      </xdr:spPr>
    </xdr:cxnSp>
    <xdr:clientData/>
  </xdr:twoCellAnchor>
  <xdr:twoCellAnchor>
    <xdr:from>
      <xdr:col>7</xdr:col>
      <xdr:colOff>320040</xdr:colOff>
      <xdr:row>1</xdr:row>
      <xdr:rowOff>34290</xdr:rowOff>
    </xdr:from>
    <xdr:to>
      <xdr:col>14</xdr:col>
      <xdr:colOff>480060</xdr:colOff>
      <xdr:row>8</xdr:row>
      <xdr:rowOff>91440</xdr:rowOff>
    </xdr:to>
    <xdr:sp macro="" textlink="">
      <xdr:nvSpPr>
        <xdr:cNvPr id="4" name="TextBox 3"/>
        <xdr:cNvSpPr txBox="1"/>
      </xdr:nvSpPr>
      <xdr:spPr>
        <a:xfrm>
          <a:off x="6118860" y="217170"/>
          <a:ext cx="3893820" cy="1337310"/>
        </a:xfrm>
        <a:prstGeom prst="roundRect">
          <a:avLst/>
        </a:prstGeom>
        <a:solidFill>
          <a:schemeClr val="bg1">
            <a:lumMod val="85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Note: </a:t>
          </a:r>
          <a:r>
            <a:rPr lang="en-US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You will see errors</a:t>
          </a:r>
          <a:r>
            <a:rPr lang="en-US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in cells unless @RISK is loaded.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US">
            <a:effectLst/>
          </a:endParaRPr>
        </a:p>
        <a:p>
          <a:r>
            <a:rPr lang="en-US" sz="1100"/>
            <a:t>As shown</a:t>
          </a:r>
          <a:r>
            <a:rPr lang="en-US" sz="1100" baseline="0"/>
            <a:t> by the results on the next sheet, this doubling of potential competitors clearly has a negative effect for Miller. Now all of the possible bids yield a negative mean profit, so it's probably better for Miller to not bid at all.</a:t>
          </a:r>
          <a:endParaRPr 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15240</xdr:colOff>
      <xdr:row>5</xdr:row>
      <xdr:rowOff>7620</xdr:rowOff>
    </xdr:from>
    <xdr:to>
      <xdr:col>4</xdr:col>
      <xdr:colOff>1013460</xdr:colOff>
      <xdr:row>5</xdr:row>
      <xdr:rowOff>495300</xdr:rowOff>
    </xdr:to>
    <xdr:pic>
      <xdr:nvPicPr>
        <xdr:cNvPr id="2" name="Picture 1" descr="D:\ActiveReports.em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45080" y="922020"/>
          <a:ext cx="617220" cy="1752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4</xdr:col>
      <xdr:colOff>15240</xdr:colOff>
      <xdr:row>6</xdr:row>
      <xdr:rowOff>7620</xdr:rowOff>
    </xdr:from>
    <xdr:to>
      <xdr:col>4</xdr:col>
      <xdr:colOff>1013460</xdr:colOff>
      <xdr:row>6</xdr:row>
      <xdr:rowOff>495300</xdr:rowOff>
    </xdr:to>
    <xdr:pic>
      <xdr:nvPicPr>
        <xdr:cNvPr id="3" name="Picture 2" descr="D:\ActiveReports.emf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45080" y="1104900"/>
          <a:ext cx="617220" cy="1752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4</xdr:col>
      <xdr:colOff>15240</xdr:colOff>
      <xdr:row>7</xdr:row>
      <xdr:rowOff>7620</xdr:rowOff>
    </xdr:from>
    <xdr:to>
      <xdr:col>4</xdr:col>
      <xdr:colOff>1013460</xdr:colOff>
      <xdr:row>7</xdr:row>
      <xdr:rowOff>495300</xdr:rowOff>
    </xdr:to>
    <xdr:pic>
      <xdr:nvPicPr>
        <xdr:cNvPr id="4" name="Picture 3" descr="D:\ActiveReports.emf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45080" y="1287780"/>
          <a:ext cx="617220" cy="1752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4</xdr:col>
      <xdr:colOff>15240</xdr:colOff>
      <xdr:row>8</xdr:row>
      <xdr:rowOff>7620</xdr:rowOff>
    </xdr:from>
    <xdr:to>
      <xdr:col>4</xdr:col>
      <xdr:colOff>1013460</xdr:colOff>
      <xdr:row>8</xdr:row>
      <xdr:rowOff>495300</xdr:rowOff>
    </xdr:to>
    <xdr:pic>
      <xdr:nvPicPr>
        <xdr:cNvPr id="5" name="Picture 4" descr="D:\ActiveReports.emf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45080" y="1470660"/>
          <a:ext cx="617220" cy="1752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4</xdr:col>
      <xdr:colOff>15240</xdr:colOff>
      <xdr:row>9</xdr:row>
      <xdr:rowOff>7620</xdr:rowOff>
    </xdr:from>
    <xdr:to>
      <xdr:col>4</xdr:col>
      <xdr:colOff>1013460</xdr:colOff>
      <xdr:row>9</xdr:row>
      <xdr:rowOff>495300</xdr:rowOff>
    </xdr:to>
    <xdr:pic>
      <xdr:nvPicPr>
        <xdr:cNvPr id="6" name="Picture 5" descr="D:\ActiveReports.emf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45080" y="1653540"/>
          <a:ext cx="617220" cy="1752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4</xdr:col>
      <xdr:colOff>15240</xdr:colOff>
      <xdr:row>10</xdr:row>
      <xdr:rowOff>7620</xdr:rowOff>
    </xdr:from>
    <xdr:to>
      <xdr:col>4</xdr:col>
      <xdr:colOff>1013460</xdr:colOff>
      <xdr:row>10</xdr:row>
      <xdr:rowOff>495300</xdr:rowOff>
    </xdr:to>
    <xdr:pic>
      <xdr:nvPicPr>
        <xdr:cNvPr id="7" name="Picture 6" descr="D:\ActiveReports.emf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45080" y="1836420"/>
          <a:ext cx="617220" cy="1752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4</xdr:col>
      <xdr:colOff>15240</xdr:colOff>
      <xdr:row>11</xdr:row>
      <xdr:rowOff>7620</xdr:rowOff>
    </xdr:from>
    <xdr:to>
      <xdr:col>4</xdr:col>
      <xdr:colOff>1013460</xdr:colOff>
      <xdr:row>11</xdr:row>
      <xdr:rowOff>495300</xdr:rowOff>
    </xdr:to>
    <xdr:pic>
      <xdr:nvPicPr>
        <xdr:cNvPr id="8" name="Picture 7" descr="D:\ActiveReports.emf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45080" y="2019300"/>
          <a:ext cx="617220" cy="1752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4</xdr:col>
      <xdr:colOff>15240</xdr:colOff>
      <xdr:row>12</xdr:row>
      <xdr:rowOff>7620</xdr:rowOff>
    </xdr:from>
    <xdr:to>
      <xdr:col>4</xdr:col>
      <xdr:colOff>1013460</xdr:colOff>
      <xdr:row>12</xdr:row>
      <xdr:rowOff>495300</xdr:rowOff>
    </xdr:to>
    <xdr:pic>
      <xdr:nvPicPr>
        <xdr:cNvPr id="9" name="Picture 8" descr="D:\ActiveReports.emf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45080" y="2202180"/>
          <a:ext cx="617220" cy="1752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4</xdr:col>
      <xdr:colOff>15240</xdr:colOff>
      <xdr:row>13</xdr:row>
      <xdr:rowOff>7620</xdr:rowOff>
    </xdr:from>
    <xdr:to>
      <xdr:col>4</xdr:col>
      <xdr:colOff>1013460</xdr:colOff>
      <xdr:row>13</xdr:row>
      <xdr:rowOff>495300</xdr:rowOff>
    </xdr:to>
    <xdr:pic>
      <xdr:nvPicPr>
        <xdr:cNvPr id="10" name="Picture 9" descr="D:\ActiveReports.emf"/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45080" y="2385060"/>
          <a:ext cx="617220" cy="1752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4</xdr:col>
      <xdr:colOff>15240</xdr:colOff>
      <xdr:row>14</xdr:row>
      <xdr:rowOff>7620</xdr:rowOff>
    </xdr:from>
    <xdr:to>
      <xdr:col>4</xdr:col>
      <xdr:colOff>1013460</xdr:colOff>
      <xdr:row>14</xdr:row>
      <xdr:rowOff>495300</xdr:rowOff>
    </xdr:to>
    <xdr:pic>
      <xdr:nvPicPr>
        <xdr:cNvPr id="11" name="Picture 10" descr="D:\ActiveReports.emf"/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45080" y="2567940"/>
          <a:ext cx="617220" cy="1752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4</xdr:col>
      <xdr:colOff>15240</xdr:colOff>
      <xdr:row>15</xdr:row>
      <xdr:rowOff>7620</xdr:rowOff>
    </xdr:from>
    <xdr:to>
      <xdr:col>4</xdr:col>
      <xdr:colOff>1013460</xdr:colOff>
      <xdr:row>15</xdr:row>
      <xdr:rowOff>495300</xdr:rowOff>
    </xdr:to>
    <xdr:pic>
      <xdr:nvPicPr>
        <xdr:cNvPr id="12" name="Picture 11" descr="D:\ActiveReports.emf"/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45080" y="2750820"/>
          <a:ext cx="617220" cy="1752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4</xdr:col>
      <xdr:colOff>15240</xdr:colOff>
      <xdr:row>16</xdr:row>
      <xdr:rowOff>7620</xdr:rowOff>
    </xdr:from>
    <xdr:to>
      <xdr:col>4</xdr:col>
      <xdr:colOff>1013460</xdr:colOff>
      <xdr:row>16</xdr:row>
      <xdr:rowOff>495300</xdr:rowOff>
    </xdr:to>
    <xdr:pic>
      <xdr:nvPicPr>
        <xdr:cNvPr id="13" name="Picture 12" descr="D:\ActiveReports.emf"/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45080" y="2933700"/>
          <a:ext cx="617220" cy="1752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4</xdr:col>
      <xdr:colOff>15240</xdr:colOff>
      <xdr:row>17</xdr:row>
      <xdr:rowOff>7620</xdr:rowOff>
    </xdr:from>
    <xdr:to>
      <xdr:col>4</xdr:col>
      <xdr:colOff>1013460</xdr:colOff>
      <xdr:row>17</xdr:row>
      <xdr:rowOff>495300</xdr:rowOff>
    </xdr:to>
    <xdr:pic>
      <xdr:nvPicPr>
        <xdr:cNvPr id="14" name="Picture 13" descr="D:\ActiveReports.emf"/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45080" y="3116580"/>
          <a:ext cx="617220" cy="1752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4</xdr:col>
      <xdr:colOff>15240</xdr:colOff>
      <xdr:row>18</xdr:row>
      <xdr:rowOff>7620</xdr:rowOff>
    </xdr:from>
    <xdr:to>
      <xdr:col>4</xdr:col>
      <xdr:colOff>1013460</xdr:colOff>
      <xdr:row>18</xdr:row>
      <xdr:rowOff>495300</xdr:rowOff>
    </xdr:to>
    <xdr:pic>
      <xdr:nvPicPr>
        <xdr:cNvPr id="15" name="Picture 14" descr="D:\ActiveReports.emf"/>
        <xdr:cNvPicPr>
          <a:picLocks noChangeAspect="1" noChangeArrowheads="1"/>
        </xdr:cNvPicPr>
      </xdr:nvPicPr>
      <xdr:blipFill>
        <a:blip xmlns:r="http://schemas.openxmlformats.org/officeDocument/2006/relationships" r:embed="rId1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45080" y="3299460"/>
          <a:ext cx="617220" cy="1752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4</xdr:col>
      <xdr:colOff>15240</xdr:colOff>
      <xdr:row>19</xdr:row>
      <xdr:rowOff>7620</xdr:rowOff>
    </xdr:from>
    <xdr:to>
      <xdr:col>4</xdr:col>
      <xdr:colOff>1013460</xdr:colOff>
      <xdr:row>19</xdr:row>
      <xdr:rowOff>495300</xdr:rowOff>
    </xdr:to>
    <xdr:pic>
      <xdr:nvPicPr>
        <xdr:cNvPr id="16" name="Picture 15" descr="D:\ActiveReports.emf"/>
        <xdr:cNvPicPr>
          <a:picLocks noChangeAspect="1" noChangeArrowheads="1"/>
        </xdr:cNvPicPr>
      </xdr:nvPicPr>
      <xdr:blipFill>
        <a:blip xmlns:r="http://schemas.openxmlformats.org/officeDocument/2006/relationships" r:embed="rId1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45080" y="3482340"/>
          <a:ext cx="617220" cy="1752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4</xdr:col>
      <xdr:colOff>15240</xdr:colOff>
      <xdr:row>20</xdr:row>
      <xdr:rowOff>7620</xdr:rowOff>
    </xdr:from>
    <xdr:to>
      <xdr:col>4</xdr:col>
      <xdr:colOff>1013460</xdr:colOff>
      <xdr:row>20</xdr:row>
      <xdr:rowOff>495300</xdr:rowOff>
    </xdr:to>
    <xdr:pic>
      <xdr:nvPicPr>
        <xdr:cNvPr id="17" name="Picture 16" descr="D:\ActiveReports.emf"/>
        <xdr:cNvPicPr>
          <a:picLocks noChangeAspect="1" noChangeArrowheads="1"/>
        </xdr:cNvPicPr>
      </xdr:nvPicPr>
      <xdr:blipFill>
        <a:blip xmlns:r="http://schemas.openxmlformats.org/officeDocument/2006/relationships" r:embed="rId1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45080" y="3665220"/>
          <a:ext cx="617220" cy="1752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4</xdr:col>
      <xdr:colOff>15240</xdr:colOff>
      <xdr:row>21</xdr:row>
      <xdr:rowOff>7620</xdr:rowOff>
    </xdr:from>
    <xdr:to>
      <xdr:col>4</xdr:col>
      <xdr:colOff>1013460</xdr:colOff>
      <xdr:row>21</xdr:row>
      <xdr:rowOff>495300</xdr:rowOff>
    </xdr:to>
    <xdr:pic>
      <xdr:nvPicPr>
        <xdr:cNvPr id="18" name="Picture 17" descr="D:\ActiveReports.emf"/>
        <xdr:cNvPicPr>
          <a:picLocks noChangeAspect="1" noChangeArrowheads="1"/>
        </xdr:cNvPicPr>
      </xdr:nvPicPr>
      <xdr:blipFill>
        <a:blip xmlns:r="http://schemas.openxmlformats.org/officeDocument/2006/relationships" r:embed="rId1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45080" y="3848100"/>
          <a:ext cx="617220" cy="1752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4</xdr:col>
      <xdr:colOff>15240</xdr:colOff>
      <xdr:row>22</xdr:row>
      <xdr:rowOff>7620</xdr:rowOff>
    </xdr:from>
    <xdr:to>
      <xdr:col>4</xdr:col>
      <xdr:colOff>1013460</xdr:colOff>
      <xdr:row>22</xdr:row>
      <xdr:rowOff>495300</xdr:rowOff>
    </xdr:to>
    <xdr:pic>
      <xdr:nvPicPr>
        <xdr:cNvPr id="19" name="Picture 18" descr="D:\ActiveReports.emf"/>
        <xdr:cNvPicPr>
          <a:picLocks noChangeAspect="1" noChangeArrowheads="1"/>
        </xdr:cNvPicPr>
      </xdr:nvPicPr>
      <xdr:blipFill>
        <a:blip xmlns:r="http://schemas.openxmlformats.org/officeDocument/2006/relationships" r:embed="rId1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45080" y="4030980"/>
          <a:ext cx="617220" cy="1752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4</xdr:col>
      <xdr:colOff>15240</xdr:colOff>
      <xdr:row>23</xdr:row>
      <xdr:rowOff>7620</xdr:rowOff>
    </xdr:from>
    <xdr:to>
      <xdr:col>4</xdr:col>
      <xdr:colOff>1013460</xdr:colOff>
      <xdr:row>23</xdr:row>
      <xdr:rowOff>495300</xdr:rowOff>
    </xdr:to>
    <xdr:pic>
      <xdr:nvPicPr>
        <xdr:cNvPr id="20" name="Picture 19" descr="D:\ActiveReports.emf"/>
        <xdr:cNvPicPr>
          <a:picLocks noChangeAspect="1" noChangeArrowheads="1"/>
        </xdr:cNvPicPr>
      </xdr:nvPicPr>
      <xdr:blipFill>
        <a:blip xmlns:r="http://schemas.openxmlformats.org/officeDocument/2006/relationships" r:embed="rId1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45080" y="4213860"/>
          <a:ext cx="617220" cy="1752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4</xdr:col>
      <xdr:colOff>15240</xdr:colOff>
      <xdr:row>24</xdr:row>
      <xdr:rowOff>7620</xdr:rowOff>
    </xdr:from>
    <xdr:to>
      <xdr:col>4</xdr:col>
      <xdr:colOff>1013460</xdr:colOff>
      <xdr:row>24</xdr:row>
      <xdr:rowOff>495300</xdr:rowOff>
    </xdr:to>
    <xdr:pic>
      <xdr:nvPicPr>
        <xdr:cNvPr id="21" name="Picture 20" descr="D:\ActiveReports.emf"/>
        <xdr:cNvPicPr>
          <a:picLocks noChangeAspect="1" noChangeArrowheads="1"/>
        </xdr:cNvPicPr>
      </xdr:nvPicPr>
      <xdr:blipFill>
        <a:blip xmlns:r="http://schemas.openxmlformats.org/officeDocument/2006/relationships" r:embed="rId1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45080" y="4396740"/>
          <a:ext cx="617220" cy="1752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E9"/>
  <sheetViews>
    <sheetView workbookViewId="0"/>
  </sheetViews>
  <sheetFormatPr defaultRowHeight="14.4" x14ac:dyDescent="0.3"/>
  <sheetData>
    <row r="1" spans="1:5" x14ac:dyDescent="0.3">
      <c r="A1">
        <v>0</v>
      </c>
      <c r="B1">
        <v>0</v>
      </c>
    </row>
    <row r="2" spans="1:5" x14ac:dyDescent="0.3">
      <c r="A2">
        <v>0</v>
      </c>
    </row>
    <row r="3" spans="1:5" x14ac:dyDescent="0.3">
      <c r="A3">
        <v>0</v>
      </c>
    </row>
    <row r="4" spans="1:5" x14ac:dyDescent="0.3">
      <c r="A4" t="b">
        <v>0</v>
      </c>
      <c r="B4">
        <v>15680</v>
      </c>
      <c r="C4">
        <v>7345</v>
      </c>
      <c r="D4">
        <v>10590</v>
      </c>
      <c r="E4">
        <v>3330</v>
      </c>
    </row>
    <row r="5" spans="1:5" x14ac:dyDescent="0.3">
      <c r="A5" t="b">
        <v>0</v>
      </c>
      <c r="B5">
        <v>15680</v>
      </c>
      <c r="C5">
        <v>7345</v>
      </c>
      <c r="D5">
        <v>41920</v>
      </c>
      <c r="E5">
        <v>500</v>
      </c>
    </row>
    <row r="6" spans="1:5" x14ac:dyDescent="0.3">
      <c r="A6" t="b">
        <v>0</v>
      </c>
      <c r="B6">
        <v>15680</v>
      </c>
      <c r="C6">
        <v>7345</v>
      </c>
      <c r="D6">
        <v>41920</v>
      </c>
      <c r="E6">
        <v>1000</v>
      </c>
    </row>
    <row r="7" spans="1:5" x14ac:dyDescent="0.3">
      <c r="A7" t="b">
        <v>0</v>
      </c>
      <c r="B7">
        <v>15680</v>
      </c>
      <c r="C7">
        <v>7345</v>
      </c>
      <c r="D7">
        <v>41920</v>
      </c>
      <c r="E7">
        <v>1500</v>
      </c>
    </row>
    <row r="8" spans="1:5" x14ac:dyDescent="0.3">
      <c r="A8" t="b">
        <v>0</v>
      </c>
      <c r="B8">
        <v>15680</v>
      </c>
      <c r="C8">
        <v>7345</v>
      </c>
      <c r="D8">
        <v>41920</v>
      </c>
      <c r="E8">
        <v>2000</v>
      </c>
    </row>
    <row r="9" spans="1:5" x14ac:dyDescent="0.3">
      <c r="A9"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M45"/>
  <sheetViews>
    <sheetView tabSelected="1" workbookViewId="0"/>
  </sheetViews>
  <sheetFormatPr defaultColWidth="9.109375" defaultRowHeight="14.4" x14ac:dyDescent="0.3"/>
  <cols>
    <col min="1" max="1" width="32.6640625" style="2" customWidth="1"/>
    <col min="2" max="2" width="9.109375" style="2"/>
    <col min="3" max="3" width="10.6640625" style="2" customWidth="1"/>
    <col min="4" max="4" width="8.5546875" style="2" customWidth="1"/>
    <col min="5" max="5" width="8.44140625" style="2" customWidth="1"/>
    <col min="6" max="13" width="7.5546875" style="2" customWidth="1"/>
    <col min="14" max="16384" width="9.109375" style="2"/>
  </cols>
  <sheetData>
    <row r="1" spans="1:13" x14ac:dyDescent="0.3">
      <c r="A1" s="1" t="s">
        <v>11</v>
      </c>
    </row>
    <row r="3" spans="1:13" x14ac:dyDescent="0.3">
      <c r="A3" s="3" t="s">
        <v>3</v>
      </c>
    </row>
    <row r="4" spans="1:13" x14ac:dyDescent="0.3">
      <c r="A4" s="2" t="s">
        <v>13</v>
      </c>
      <c r="B4" s="6" t="s">
        <v>0</v>
      </c>
      <c r="C4" s="6" t="s">
        <v>1</v>
      </c>
      <c r="D4" s="6" t="s">
        <v>2</v>
      </c>
    </row>
    <row r="5" spans="1:13" x14ac:dyDescent="0.3">
      <c r="A5" s="2" t="s">
        <v>14</v>
      </c>
      <c r="B5" s="12">
        <v>300</v>
      </c>
      <c r="C5" s="12">
        <v>350</v>
      </c>
      <c r="D5" s="12">
        <v>500</v>
      </c>
      <c r="E5" s="13"/>
      <c r="F5" s="13"/>
      <c r="G5" s="13"/>
      <c r="H5" s="13"/>
      <c r="I5" s="13"/>
      <c r="J5" s="13"/>
      <c r="K5" s="13"/>
      <c r="L5" s="13"/>
      <c r="M5" s="13"/>
    </row>
    <row r="6" spans="1:13" x14ac:dyDescent="0.3">
      <c r="A6" s="2" t="s">
        <v>15</v>
      </c>
      <c r="B6" s="12">
        <v>9000</v>
      </c>
      <c r="C6" s="12">
        <v>10000</v>
      </c>
      <c r="D6" s="12">
        <v>15000</v>
      </c>
      <c r="E6" s="13"/>
      <c r="F6" s="13"/>
      <c r="G6" s="13"/>
      <c r="H6" s="13"/>
      <c r="I6" s="13"/>
      <c r="J6" s="13"/>
      <c r="K6" s="13"/>
      <c r="L6" s="13"/>
      <c r="M6" s="13"/>
    </row>
    <row r="7" spans="1:13" x14ac:dyDescent="0.3"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</row>
    <row r="8" spans="1:13" x14ac:dyDescent="0.3">
      <c r="A8" s="2" t="s">
        <v>19</v>
      </c>
      <c r="B8" s="14">
        <v>8</v>
      </c>
      <c r="C8" s="13"/>
      <c r="D8" s="13" t="s">
        <v>22</v>
      </c>
      <c r="E8" s="13"/>
      <c r="F8" s="13"/>
      <c r="G8" s="13"/>
      <c r="H8" s="13"/>
      <c r="I8" s="13"/>
      <c r="J8" s="13"/>
      <c r="K8" s="13"/>
      <c r="L8" s="13"/>
      <c r="M8" s="13"/>
    </row>
    <row r="9" spans="1:13" x14ac:dyDescent="0.3">
      <c r="A9" s="2" t="s">
        <v>20</v>
      </c>
      <c r="B9" s="14">
        <v>0.5</v>
      </c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</row>
    <row r="10" spans="1:13" x14ac:dyDescent="0.3"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</row>
    <row r="11" spans="1:13" x14ac:dyDescent="0.3">
      <c r="A11" s="4" t="s">
        <v>12</v>
      </c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</row>
    <row r="12" spans="1:13" x14ac:dyDescent="0.3">
      <c r="A12" s="5" t="s">
        <v>0</v>
      </c>
      <c r="B12" s="14">
        <v>0.9</v>
      </c>
      <c r="C12" s="13"/>
      <c r="D12" s="13"/>
      <c r="E12" s="13"/>
      <c r="F12" s="13"/>
      <c r="G12" s="13"/>
      <c r="H12" s="13"/>
      <c r="I12" s="13"/>
      <c r="J12" s="13"/>
      <c r="K12" s="13"/>
      <c r="L12" s="13"/>
      <c r="M12" s="13"/>
    </row>
    <row r="13" spans="1:13" x14ac:dyDescent="0.3">
      <c r="A13" s="5" t="s">
        <v>1</v>
      </c>
      <c r="B13" s="14">
        <v>1.3</v>
      </c>
      <c r="C13" s="15"/>
      <c r="D13" s="16"/>
      <c r="E13" s="13"/>
      <c r="F13" s="13"/>
      <c r="G13" s="13"/>
      <c r="H13" s="13"/>
      <c r="I13" s="13"/>
      <c r="J13" s="13"/>
      <c r="K13" s="13"/>
      <c r="L13" s="13"/>
      <c r="M13" s="13"/>
    </row>
    <row r="14" spans="1:13" x14ac:dyDescent="0.3">
      <c r="A14" s="5" t="s">
        <v>2</v>
      </c>
      <c r="B14" s="14">
        <v>1.8</v>
      </c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</row>
    <row r="15" spans="1:13" x14ac:dyDescent="0.3">
      <c r="B15" s="13"/>
      <c r="C15" s="13"/>
      <c r="D15" s="13" t="s">
        <v>9</v>
      </c>
      <c r="E15" s="13"/>
      <c r="F15" s="13"/>
      <c r="G15" s="13"/>
      <c r="H15" s="13"/>
      <c r="I15" s="13"/>
      <c r="J15" s="13"/>
      <c r="K15" s="13"/>
      <c r="L15" s="13"/>
      <c r="M15" s="13"/>
    </row>
    <row r="16" spans="1:13" x14ac:dyDescent="0.3">
      <c r="A16" s="2" t="s">
        <v>4</v>
      </c>
      <c r="B16" s="17">
        <f ca="1">_xll.RiskSimtable(D16:M16)</f>
        <v>10500</v>
      </c>
      <c r="C16" s="13"/>
      <c r="D16" s="10">
        <v>10500</v>
      </c>
      <c r="E16" s="10">
        <v>11000</v>
      </c>
      <c r="F16" s="10">
        <v>11500</v>
      </c>
      <c r="G16" s="10">
        <v>12000</v>
      </c>
      <c r="H16" s="10">
        <v>12500</v>
      </c>
      <c r="I16" s="10">
        <v>13000</v>
      </c>
      <c r="J16" s="10">
        <v>13500</v>
      </c>
      <c r="K16" s="10">
        <v>14000</v>
      </c>
      <c r="L16" s="10">
        <v>14500</v>
      </c>
      <c r="M16" s="10">
        <v>15000</v>
      </c>
    </row>
    <row r="17" spans="1:13" x14ac:dyDescent="0.3">
      <c r="B17" s="13"/>
      <c r="C17" s="13"/>
      <c r="D17" s="13"/>
      <c r="E17" s="13"/>
      <c r="F17" s="13"/>
      <c r="G17" s="13"/>
      <c r="H17" s="13"/>
      <c r="I17" s="13"/>
      <c r="J17" s="13"/>
      <c r="K17" s="13"/>
      <c r="L17" s="13"/>
      <c r="M17" s="13"/>
    </row>
    <row r="18" spans="1:13" x14ac:dyDescent="0.3">
      <c r="A18" s="3" t="s">
        <v>5</v>
      </c>
      <c r="B18" s="13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</row>
    <row r="19" spans="1:13" x14ac:dyDescent="0.3">
      <c r="A19" s="2" t="s">
        <v>16</v>
      </c>
      <c r="B19" s="18">
        <f ca="1">_xll.RiskTriang(B5,C5,D5)</f>
        <v>383.33333333333331</v>
      </c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</row>
    <row r="20" spans="1:13" x14ac:dyDescent="0.3">
      <c r="A20" s="2" t="s">
        <v>17</v>
      </c>
      <c r="B20" s="18">
        <f ca="1">_xll.RiskTriang(B6,C6,D6)</f>
        <v>11333.333333333334</v>
      </c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</row>
    <row r="21" spans="1:13" x14ac:dyDescent="0.3">
      <c r="A21" s="2" t="s">
        <v>18</v>
      </c>
      <c r="B21" s="22">
        <f ca="1">_xll.RiskBinomial(B8,B9)</f>
        <v>4</v>
      </c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</row>
    <row r="22" spans="1:13" x14ac:dyDescent="0.3">
      <c r="A22" s="2" t="s">
        <v>21</v>
      </c>
      <c r="B22" s="23">
        <v>1</v>
      </c>
      <c r="C22" s="13">
        <v>2</v>
      </c>
      <c r="D22" s="13">
        <v>3</v>
      </c>
      <c r="E22" s="13">
        <v>4</v>
      </c>
      <c r="F22" s="13">
        <v>5</v>
      </c>
      <c r="G22" s="13">
        <v>6</v>
      </c>
      <c r="H22" s="13">
        <v>7</v>
      </c>
      <c r="I22" s="13">
        <v>8</v>
      </c>
      <c r="J22" s="13"/>
      <c r="K22" s="13"/>
      <c r="L22" s="13"/>
      <c r="M22" s="13"/>
    </row>
    <row r="23" spans="1:13" x14ac:dyDescent="0.3">
      <c r="A23" s="2" t="s">
        <v>8</v>
      </c>
      <c r="B23" s="18">
        <f ca="1">IF(B22&lt;=$B$21,_xll.RiskTriang($B$12,$B$13,$B$14)*$C$6,"")</f>
        <v>13333.333333333332</v>
      </c>
      <c r="C23" s="18">
        <f ca="1">IF(C22&lt;=$B$21,_xll.RiskTriang($B$12,$B$13,$B$14)*$C$6,"")</f>
        <v>13333.333333333332</v>
      </c>
      <c r="D23" s="18">
        <f ca="1">IF(D22&lt;=$B$21,_xll.RiskTriang($B$12,$B$13,$B$14)*$C$6,"")</f>
        <v>13333.333333333332</v>
      </c>
      <c r="E23" s="18">
        <f ca="1">IF(E22&lt;=$B$21,_xll.RiskTriang($B$12,$B$13,$B$14)*$C$6,"")</f>
        <v>13333.333333333332</v>
      </c>
      <c r="F23" s="18" t="str">
        <f ca="1">IF(F22&lt;=$B$21,_xll.RiskTriang($B$12,$B$13,$B$14)*$C$6,"")</f>
        <v/>
      </c>
      <c r="G23" s="18" t="str">
        <f ca="1">IF(G22&lt;=$B$21,_xll.RiskTriang($B$12,$B$13,$B$14)*$C$6,"")</f>
        <v/>
      </c>
      <c r="H23" s="18" t="str">
        <f ca="1">IF(H22&lt;=$B$21,_xll.RiskTriang($B$12,$B$13,$B$14)*$C$6,"")</f>
        <v/>
      </c>
      <c r="I23" s="18" t="str">
        <f ca="1">IF(I22&lt;=$B$21,_xll.RiskTriang($B$12,$B$13,$B$14)*$C$6,"")</f>
        <v/>
      </c>
      <c r="J23" s="13"/>
      <c r="K23" s="13"/>
      <c r="L23" s="13"/>
      <c r="M23" s="13"/>
    </row>
    <row r="24" spans="1:13" x14ac:dyDescent="0.3">
      <c r="A24" s="2" t="s">
        <v>7</v>
      </c>
      <c r="B24" s="19">
        <f ca="1">IF(B21&gt;=1,MIN(B23:I23),"")</f>
        <v>13333.333333333332</v>
      </c>
      <c r="C24" s="13"/>
      <c r="D24" s="13"/>
      <c r="E24" s="13"/>
      <c r="F24" s="13"/>
      <c r="G24" s="13"/>
      <c r="H24" s="13"/>
      <c r="I24" s="13"/>
      <c r="J24" s="13"/>
      <c r="K24" s="13"/>
      <c r="L24" s="13"/>
      <c r="M24" s="13"/>
    </row>
    <row r="25" spans="1:13" x14ac:dyDescent="0.3">
      <c r="B25" s="13"/>
      <c r="C25" s="13"/>
      <c r="D25" s="20"/>
      <c r="E25" s="20"/>
      <c r="F25" s="13"/>
      <c r="G25" s="13"/>
      <c r="H25" s="13"/>
      <c r="I25" s="13"/>
      <c r="J25" s="13"/>
      <c r="K25" s="13"/>
      <c r="L25" s="13"/>
      <c r="M25" s="13"/>
    </row>
    <row r="26" spans="1:13" s="6" customFormat="1" x14ac:dyDescent="0.3">
      <c r="A26" s="4" t="s">
        <v>10</v>
      </c>
      <c r="B26" s="24">
        <f ca="1">_xll.RiskOutput("Wins Bid")+IF(OR(B21=0,B16&lt;B24),1,0)</f>
        <v>1</v>
      </c>
      <c r="C26" s="15"/>
      <c r="D26" s="9"/>
      <c r="E26" s="9"/>
      <c r="F26" s="15"/>
      <c r="G26" s="15"/>
      <c r="H26" s="15"/>
      <c r="I26" s="15"/>
      <c r="J26" s="15"/>
      <c r="K26" s="15"/>
      <c r="L26" s="15"/>
      <c r="M26" s="15"/>
    </row>
    <row r="27" spans="1:13" s="6" customFormat="1" x14ac:dyDescent="0.3">
      <c r="A27" s="4" t="s">
        <v>6</v>
      </c>
      <c r="B27" s="25">
        <f ca="1">_xll.RiskOutput("Profit")+IF(B26=1,B16-B20,0)-B19</f>
        <v>-1216.6666666666672</v>
      </c>
      <c r="C27" s="15"/>
      <c r="D27" s="10"/>
      <c r="E27" s="21"/>
      <c r="F27" s="15"/>
      <c r="G27" s="15"/>
      <c r="H27" s="15"/>
      <c r="I27" s="15"/>
      <c r="J27" s="15"/>
      <c r="K27" s="15"/>
      <c r="L27" s="15"/>
      <c r="M27" s="15"/>
    </row>
    <row r="28" spans="1:13" x14ac:dyDescent="0.3">
      <c r="A28" s="7"/>
      <c r="B28" s="9"/>
      <c r="C28" s="10"/>
      <c r="D28" s="8"/>
      <c r="E28" s="8"/>
    </row>
    <row r="29" spans="1:13" x14ac:dyDescent="0.3">
      <c r="A29" s="7"/>
      <c r="B29" s="9"/>
      <c r="C29" s="10"/>
      <c r="D29" s="8"/>
      <c r="E29" s="8"/>
    </row>
    <row r="30" spans="1:13" x14ac:dyDescent="0.3">
      <c r="A30" s="7"/>
      <c r="B30" s="9"/>
      <c r="C30" s="10"/>
      <c r="D30" s="8"/>
      <c r="E30" s="8"/>
    </row>
    <row r="31" spans="1:13" x14ac:dyDescent="0.3">
      <c r="A31" s="7"/>
      <c r="B31" s="9"/>
      <c r="C31" s="10"/>
      <c r="D31" s="8"/>
      <c r="E31" s="8"/>
    </row>
    <row r="32" spans="1:13" x14ac:dyDescent="0.3">
      <c r="A32" s="7"/>
      <c r="B32" s="9"/>
      <c r="C32" s="10"/>
      <c r="D32" s="8"/>
      <c r="E32" s="8"/>
    </row>
    <row r="33" spans="1:3" x14ac:dyDescent="0.3">
      <c r="C33" s="11"/>
    </row>
    <row r="36" spans="1:3" x14ac:dyDescent="0.3">
      <c r="A36" s="11"/>
    </row>
    <row r="37" spans="1:3" x14ac:dyDescent="0.3">
      <c r="A37" s="11"/>
    </row>
    <row r="38" spans="1:3" x14ac:dyDescent="0.3">
      <c r="A38" s="11"/>
    </row>
    <row r="39" spans="1:3" x14ac:dyDescent="0.3">
      <c r="A39" s="11"/>
    </row>
    <row r="40" spans="1:3" x14ac:dyDescent="0.3">
      <c r="A40" s="11"/>
    </row>
    <row r="41" spans="1:3" x14ac:dyDescent="0.3">
      <c r="A41" s="11"/>
    </row>
    <row r="42" spans="1:3" x14ac:dyDescent="0.3">
      <c r="A42" s="11"/>
    </row>
    <row r="43" spans="1:3" x14ac:dyDescent="0.3">
      <c r="A43" s="11"/>
    </row>
    <row r="44" spans="1:3" x14ac:dyDescent="0.3">
      <c r="A44" s="11"/>
    </row>
    <row r="45" spans="1:3" x14ac:dyDescent="0.3">
      <c r="A45" s="11"/>
    </row>
  </sheetData>
  <phoneticPr fontId="0" type="noConversion"/>
  <printOptions horizontalCentered="1" verticalCentered="1" headings="1" gridLines="1" gridLinesSet="0"/>
  <pageMargins left="0.75" right="0.75" top="1" bottom="1" header="0.5" footer="0.5"/>
  <pageSetup scale="65" orientation="portrait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B1:K25"/>
  <sheetViews>
    <sheetView showGridLines="0" workbookViewId="0"/>
  </sheetViews>
  <sheetFormatPr defaultColWidth="9.21875" defaultRowHeight="14.4" x14ac:dyDescent="0.3"/>
  <cols>
    <col min="1" max="1" width="0.33203125" style="26" customWidth="1"/>
    <col min="2" max="2" width="24" style="26" customWidth="1"/>
    <col min="3" max="4" width="5" style="26" customWidth="1"/>
    <col min="5" max="5" width="15" style="26" customWidth="1"/>
    <col min="6" max="10" width="14.44140625" style="26" customWidth="1"/>
    <col min="11" max="11" width="8.5546875" style="26" customWidth="1"/>
    <col min="12" max="16384" width="9.21875" style="26"/>
  </cols>
  <sheetData>
    <row r="1" spans="2:11" s="50" customFormat="1" ht="17.399999999999999" x14ac:dyDescent="0.3">
      <c r="B1" s="51" t="s">
        <v>35</v>
      </c>
    </row>
    <row r="2" spans="2:11" s="48" customFormat="1" ht="10.199999999999999" x14ac:dyDescent="0.2">
      <c r="B2" s="49" t="s">
        <v>34</v>
      </c>
    </row>
    <row r="3" spans="2:11" s="46" customFormat="1" ht="10.199999999999999" x14ac:dyDescent="0.2">
      <c r="B3" s="47" t="s">
        <v>33</v>
      </c>
    </row>
    <row r="4" spans="2:11" ht="15" thickBot="1" x14ac:dyDescent="0.35"/>
    <row r="5" spans="2:11" ht="13.5" customHeight="1" x14ac:dyDescent="0.3">
      <c r="B5" s="45" t="s">
        <v>32</v>
      </c>
      <c r="C5" s="43" t="s">
        <v>31</v>
      </c>
      <c r="D5" s="43" t="s">
        <v>30</v>
      </c>
      <c r="E5" s="44" t="s">
        <v>29</v>
      </c>
      <c r="F5" s="43" t="s">
        <v>0</v>
      </c>
      <c r="G5" s="43" t="s">
        <v>28</v>
      </c>
      <c r="H5" s="43" t="s">
        <v>2</v>
      </c>
      <c r="I5" s="42">
        <v>0.05</v>
      </c>
      <c r="J5" s="42">
        <v>0.95</v>
      </c>
      <c r="K5" s="41" t="s">
        <v>27</v>
      </c>
    </row>
    <row r="6" spans="2:11" ht="39.75" customHeight="1" x14ac:dyDescent="0.3">
      <c r="B6" s="40" t="s">
        <v>26</v>
      </c>
      <c r="C6" s="38" t="s">
        <v>25</v>
      </c>
      <c r="D6" s="38">
        <v>1</v>
      </c>
      <c r="E6" s="39"/>
      <c r="F6" s="38">
        <v>0</v>
      </c>
      <c r="G6" s="38">
        <v>0.75800000000000001</v>
      </c>
      <c r="H6" s="38">
        <v>1</v>
      </c>
      <c r="I6" s="38">
        <v>0</v>
      </c>
      <c r="J6" s="38">
        <v>1</v>
      </c>
      <c r="K6" s="37">
        <v>0</v>
      </c>
    </row>
    <row r="7" spans="2:11" ht="39.75" customHeight="1" x14ac:dyDescent="0.3">
      <c r="B7" s="36" t="s">
        <v>26</v>
      </c>
      <c r="C7" s="35" t="s">
        <v>25</v>
      </c>
      <c r="D7" s="35">
        <v>2</v>
      </c>
      <c r="E7" s="34"/>
      <c r="F7" s="35">
        <v>0</v>
      </c>
      <c r="G7" s="35">
        <v>0.622</v>
      </c>
      <c r="H7" s="35">
        <v>1</v>
      </c>
      <c r="I7" s="35">
        <v>0</v>
      </c>
      <c r="J7" s="35">
        <v>1</v>
      </c>
      <c r="K7" s="32">
        <v>0</v>
      </c>
    </row>
    <row r="8" spans="2:11" ht="39.75" customHeight="1" x14ac:dyDescent="0.3">
      <c r="B8" s="36" t="s">
        <v>26</v>
      </c>
      <c r="C8" s="35" t="s">
        <v>25</v>
      </c>
      <c r="D8" s="35">
        <v>3</v>
      </c>
      <c r="E8" s="34"/>
      <c r="F8" s="35">
        <v>0</v>
      </c>
      <c r="G8" s="35">
        <v>0.48299999999999998</v>
      </c>
      <c r="H8" s="35">
        <v>1</v>
      </c>
      <c r="I8" s="35">
        <v>0</v>
      </c>
      <c r="J8" s="35">
        <v>1</v>
      </c>
      <c r="K8" s="32">
        <v>0</v>
      </c>
    </row>
    <row r="9" spans="2:11" ht="39.75" customHeight="1" x14ac:dyDescent="0.3">
      <c r="B9" s="36" t="s">
        <v>26</v>
      </c>
      <c r="C9" s="35" t="s">
        <v>25</v>
      </c>
      <c r="D9" s="35">
        <v>4</v>
      </c>
      <c r="E9" s="34"/>
      <c r="F9" s="35">
        <v>0</v>
      </c>
      <c r="G9" s="35">
        <v>0.34899999999999998</v>
      </c>
      <c r="H9" s="35">
        <v>1</v>
      </c>
      <c r="I9" s="35">
        <v>0</v>
      </c>
      <c r="J9" s="35">
        <v>1</v>
      </c>
      <c r="K9" s="32">
        <v>0</v>
      </c>
    </row>
    <row r="10" spans="2:11" ht="39.75" customHeight="1" x14ac:dyDescent="0.3">
      <c r="B10" s="36" t="s">
        <v>26</v>
      </c>
      <c r="C10" s="35" t="s">
        <v>25</v>
      </c>
      <c r="D10" s="35">
        <v>5</v>
      </c>
      <c r="E10" s="34"/>
      <c r="F10" s="35">
        <v>0</v>
      </c>
      <c r="G10" s="35">
        <v>0.221</v>
      </c>
      <c r="H10" s="35">
        <v>1</v>
      </c>
      <c r="I10" s="35">
        <v>0</v>
      </c>
      <c r="J10" s="35">
        <v>1</v>
      </c>
      <c r="K10" s="32">
        <v>0</v>
      </c>
    </row>
    <row r="11" spans="2:11" ht="39.75" customHeight="1" x14ac:dyDescent="0.3">
      <c r="B11" s="36" t="s">
        <v>26</v>
      </c>
      <c r="C11" s="35" t="s">
        <v>25</v>
      </c>
      <c r="D11" s="35">
        <v>6</v>
      </c>
      <c r="E11" s="34"/>
      <c r="F11" s="35">
        <v>0</v>
      </c>
      <c r="G11" s="35">
        <v>0.14199999999999999</v>
      </c>
      <c r="H11" s="35">
        <v>1</v>
      </c>
      <c r="I11" s="35">
        <v>0</v>
      </c>
      <c r="J11" s="35">
        <v>1</v>
      </c>
      <c r="K11" s="32">
        <v>0</v>
      </c>
    </row>
    <row r="12" spans="2:11" ht="39.75" customHeight="1" x14ac:dyDescent="0.3">
      <c r="B12" s="36" t="s">
        <v>26</v>
      </c>
      <c r="C12" s="35" t="s">
        <v>25</v>
      </c>
      <c r="D12" s="35">
        <v>7</v>
      </c>
      <c r="E12" s="34"/>
      <c r="F12" s="35">
        <v>0</v>
      </c>
      <c r="G12" s="35">
        <v>7.9000000000000001E-2</v>
      </c>
      <c r="H12" s="35">
        <v>1</v>
      </c>
      <c r="I12" s="35">
        <v>0</v>
      </c>
      <c r="J12" s="35">
        <v>1</v>
      </c>
      <c r="K12" s="32">
        <v>0</v>
      </c>
    </row>
    <row r="13" spans="2:11" ht="39.75" customHeight="1" x14ac:dyDescent="0.3">
      <c r="B13" s="36" t="s">
        <v>26</v>
      </c>
      <c r="C13" s="35" t="s">
        <v>25</v>
      </c>
      <c r="D13" s="35">
        <v>8</v>
      </c>
      <c r="E13" s="34"/>
      <c r="F13" s="35">
        <v>0</v>
      </c>
      <c r="G13" s="35">
        <v>4.2000000000000003E-2</v>
      </c>
      <c r="H13" s="35">
        <v>1</v>
      </c>
      <c r="I13" s="35">
        <v>0</v>
      </c>
      <c r="J13" s="35">
        <v>0</v>
      </c>
      <c r="K13" s="32">
        <v>0</v>
      </c>
    </row>
    <row r="14" spans="2:11" ht="39.75" customHeight="1" x14ac:dyDescent="0.3">
      <c r="B14" s="36" t="s">
        <v>26</v>
      </c>
      <c r="C14" s="35" t="s">
        <v>25</v>
      </c>
      <c r="D14" s="35">
        <v>9</v>
      </c>
      <c r="E14" s="34"/>
      <c r="F14" s="35">
        <v>0</v>
      </c>
      <c r="G14" s="35">
        <v>2.1000000000000001E-2</v>
      </c>
      <c r="H14" s="35">
        <v>1</v>
      </c>
      <c r="I14" s="35">
        <v>0</v>
      </c>
      <c r="J14" s="35">
        <v>0</v>
      </c>
      <c r="K14" s="32">
        <v>0</v>
      </c>
    </row>
    <row r="15" spans="2:11" ht="39.75" customHeight="1" x14ac:dyDescent="0.3">
      <c r="B15" s="36" t="s">
        <v>26</v>
      </c>
      <c r="C15" s="35" t="s">
        <v>25</v>
      </c>
      <c r="D15" s="35">
        <v>10</v>
      </c>
      <c r="E15" s="34"/>
      <c r="F15" s="35">
        <v>0</v>
      </c>
      <c r="G15" s="35">
        <v>1.4E-2</v>
      </c>
      <c r="H15" s="35">
        <v>1</v>
      </c>
      <c r="I15" s="35">
        <v>0</v>
      </c>
      <c r="J15" s="35">
        <v>0</v>
      </c>
      <c r="K15" s="32">
        <v>0</v>
      </c>
    </row>
    <row r="16" spans="2:11" ht="39.75" customHeight="1" x14ac:dyDescent="0.3">
      <c r="B16" s="36" t="s">
        <v>24</v>
      </c>
      <c r="C16" s="35" t="s">
        <v>23</v>
      </c>
      <c r="D16" s="35">
        <v>1</v>
      </c>
      <c r="E16" s="34"/>
      <c r="F16" s="33">
        <v>-4811.34</v>
      </c>
      <c r="G16" s="33">
        <v>-1056.6199999999999</v>
      </c>
      <c r="H16" s="33">
        <v>1029.21</v>
      </c>
      <c r="I16" s="33">
        <v>-3541.13</v>
      </c>
      <c r="J16" s="33">
        <v>498.91</v>
      </c>
      <c r="K16" s="32">
        <v>0</v>
      </c>
    </row>
    <row r="17" spans="2:11" ht="39.75" customHeight="1" x14ac:dyDescent="0.3">
      <c r="B17" s="36" t="s">
        <v>24</v>
      </c>
      <c r="C17" s="35" t="s">
        <v>23</v>
      </c>
      <c r="D17" s="35">
        <v>2</v>
      </c>
      <c r="E17" s="34"/>
      <c r="F17" s="33">
        <v>-4311.34</v>
      </c>
      <c r="G17" s="33">
        <v>-643.16</v>
      </c>
      <c r="H17" s="33">
        <v>1529.21</v>
      </c>
      <c r="I17" s="33">
        <v>-2887.48</v>
      </c>
      <c r="J17" s="33">
        <v>910.46</v>
      </c>
      <c r="K17" s="32">
        <v>0</v>
      </c>
    </row>
    <row r="18" spans="2:11" ht="39.75" customHeight="1" x14ac:dyDescent="0.3">
      <c r="B18" s="36" t="s">
        <v>24</v>
      </c>
      <c r="C18" s="35" t="s">
        <v>23</v>
      </c>
      <c r="D18" s="35">
        <v>3</v>
      </c>
      <c r="E18" s="34"/>
      <c r="F18" s="33">
        <v>-3811.34</v>
      </c>
      <c r="G18" s="33">
        <v>-362.12</v>
      </c>
      <c r="H18" s="33">
        <v>2029.21</v>
      </c>
      <c r="I18" s="33">
        <v>-2209.96</v>
      </c>
      <c r="J18" s="33">
        <v>1273.48</v>
      </c>
      <c r="K18" s="32">
        <v>0</v>
      </c>
    </row>
    <row r="19" spans="2:11" ht="39.75" customHeight="1" x14ac:dyDescent="0.3">
      <c r="B19" s="36" t="s">
        <v>24</v>
      </c>
      <c r="C19" s="35" t="s">
        <v>23</v>
      </c>
      <c r="D19" s="35">
        <v>4</v>
      </c>
      <c r="E19" s="34"/>
      <c r="F19" s="33">
        <v>-3008.16</v>
      </c>
      <c r="G19" s="33">
        <v>-202.94</v>
      </c>
      <c r="H19" s="33">
        <v>2529.21</v>
      </c>
      <c r="I19" s="33">
        <v>-1504.25</v>
      </c>
      <c r="J19" s="33">
        <v>1633.39</v>
      </c>
      <c r="K19" s="32">
        <v>0</v>
      </c>
    </row>
    <row r="20" spans="2:11" ht="39.75" customHeight="1" x14ac:dyDescent="0.3">
      <c r="B20" s="36" t="s">
        <v>24</v>
      </c>
      <c r="C20" s="35" t="s">
        <v>23</v>
      </c>
      <c r="D20" s="35">
        <v>5</v>
      </c>
      <c r="E20" s="34"/>
      <c r="F20" s="33">
        <v>-2508.16</v>
      </c>
      <c r="G20" s="33">
        <v>-158.38999999999999</v>
      </c>
      <c r="H20" s="33">
        <v>3029.21</v>
      </c>
      <c r="I20" s="33">
        <v>-556.80999999999995</v>
      </c>
      <c r="J20" s="33">
        <v>1827.87</v>
      </c>
      <c r="K20" s="32">
        <v>0</v>
      </c>
    </row>
    <row r="21" spans="2:11" ht="39.75" customHeight="1" x14ac:dyDescent="0.3">
      <c r="B21" s="36" t="s">
        <v>24</v>
      </c>
      <c r="C21" s="35" t="s">
        <v>23</v>
      </c>
      <c r="D21" s="35">
        <v>6</v>
      </c>
      <c r="E21" s="34"/>
      <c r="F21" s="33">
        <v>-1956.16</v>
      </c>
      <c r="G21" s="33">
        <v>-163.05000000000001</v>
      </c>
      <c r="H21" s="33">
        <v>3404.33</v>
      </c>
      <c r="I21" s="33">
        <v>-466.5</v>
      </c>
      <c r="J21" s="33">
        <v>1836.87</v>
      </c>
      <c r="K21" s="32">
        <v>0</v>
      </c>
    </row>
    <row r="22" spans="2:11" ht="39.75" customHeight="1" x14ac:dyDescent="0.3">
      <c r="B22" s="36" t="s">
        <v>24</v>
      </c>
      <c r="C22" s="35" t="s">
        <v>23</v>
      </c>
      <c r="D22" s="35">
        <v>7</v>
      </c>
      <c r="E22" s="34"/>
      <c r="F22" s="33">
        <v>-1400.41</v>
      </c>
      <c r="G22" s="33">
        <v>-232.1</v>
      </c>
      <c r="H22" s="33">
        <v>3727.29</v>
      </c>
      <c r="I22" s="33">
        <v>-460.75</v>
      </c>
      <c r="J22" s="33">
        <v>1199.6500000000001</v>
      </c>
      <c r="K22" s="32">
        <v>0</v>
      </c>
    </row>
    <row r="23" spans="2:11" ht="39.75" customHeight="1" x14ac:dyDescent="0.3">
      <c r="B23" s="36" t="s">
        <v>24</v>
      </c>
      <c r="C23" s="35" t="s">
        <v>23</v>
      </c>
      <c r="D23" s="35">
        <v>8</v>
      </c>
      <c r="E23" s="34"/>
      <c r="F23" s="33">
        <v>-900.41</v>
      </c>
      <c r="G23" s="33">
        <v>-280.89999999999998</v>
      </c>
      <c r="H23" s="33">
        <v>4153.5600000000004</v>
      </c>
      <c r="I23" s="33">
        <v>-460.75</v>
      </c>
      <c r="J23" s="33">
        <v>-310.89</v>
      </c>
      <c r="K23" s="32">
        <v>0</v>
      </c>
    </row>
    <row r="24" spans="2:11" ht="39.75" customHeight="1" x14ac:dyDescent="0.3">
      <c r="B24" s="36" t="s">
        <v>24</v>
      </c>
      <c r="C24" s="35" t="s">
        <v>23</v>
      </c>
      <c r="D24" s="35">
        <v>9</v>
      </c>
      <c r="E24" s="34"/>
      <c r="F24" s="33">
        <v>-494.55</v>
      </c>
      <c r="G24" s="33">
        <v>-320.64999999999998</v>
      </c>
      <c r="H24" s="33">
        <v>4653.5600000000004</v>
      </c>
      <c r="I24" s="33">
        <v>-461.19</v>
      </c>
      <c r="J24" s="33">
        <v>-317.41000000000003</v>
      </c>
      <c r="K24" s="32">
        <v>0</v>
      </c>
    </row>
    <row r="25" spans="2:11" ht="39.75" customHeight="1" thickBot="1" x14ac:dyDescent="0.35">
      <c r="B25" s="31" t="s">
        <v>24</v>
      </c>
      <c r="C25" s="30" t="s">
        <v>23</v>
      </c>
      <c r="D25" s="30">
        <v>10</v>
      </c>
      <c r="E25" s="29"/>
      <c r="F25" s="28">
        <v>-494.55</v>
      </c>
      <c r="G25" s="28">
        <v>-339.74</v>
      </c>
      <c r="H25" s="28">
        <v>5153.5600000000004</v>
      </c>
      <c r="I25" s="28">
        <v>-461.19</v>
      </c>
      <c r="J25" s="28">
        <v>-319.02999999999997</v>
      </c>
      <c r="K25" s="27">
        <v>0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RiskSerializationData</vt:lpstr>
      <vt:lpstr>Model</vt:lpstr>
      <vt:lpstr>Output Results</vt:lpstr>
      <vt:lpstr>Model!Print_Area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Albright</dc:creator>
  <cp:lastModifiedBy>Chris</cp:lastModifiedBy>
  <cp:lastPrinted>2007-10-11T00:20:26Z</cp:lastPrinted>
  <dcterms:created xsi:type="dcterms:W3CDTF">1997-08-23T20:06:28Z</dcterms:created>
  <dcterms:modified xsi:type="dcterms:W3CDTF">2014-03-15T14:25:49Z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-74989898</vt:i4>
  </property>
  <property fmtid="{D5CDD505-2E9C-101B-9397-08002B2CF9AE}" pid="3" name="_EmailSubject">
    <vt:lpwstr>simulation files</vt:lpwstr>
  </property>
  <property fmtid="{D5CDD505-2E9C-101B-9397-08002B2CF9AE}" pid="4" name="_AuthorEmail">
    <vt:lpwstr>albright@indiana.edu</vt:lpwstr>
  </property>
  <property fmtid="{D5CDD505-2E9C-101B-9397-08002B2CF9AE}" pid="5" name="_AuthorEmailDisplayName">
    <vt:lpwstr>Albright, S. C</vt:lpwstr>
  </property>
  <property fmtid="{D5CDD505-2E9C-101B-9397-08002B2CF9AE}" pid="6" name="_ReviewingToolsShownOnce">
    <vt:lpwstr/>
  </property>
</Properties>
</file>